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b7e3a2a7531d469d/Documents/Tennis/TC Loos/Joueurs Prolifiques 26-27/"/>
    </mc:Choice>
  </mc:AlternateContent>
  <xr:revisionPtr revIDLastSave="0" documentId="8_{EB42F4EF-2111-4849-BC03-4862C458FD76}" xr6:coauthVersionLast="47" xr6:coauthVersionMax="47" xr10:uidLastSave="{00000000-0000-0000-0000-000000000000}"/>
  <bookViews>
    <workbookView xWindow="-110" yWindow="-110" windowWidth="19420" windowHeight="11500" xr2:uid="{5F1DCA93-7182-44F4-8CBF-4DAC387CBEA3}"/>
  </bookViews>
  <sheets>
    <sheet name="Senior" sheetId="1" r:id="rId1"/>
    <sheet name="Junior" sheetId="2" r:id="rId2"/>
  </sheets>
  <definedNames>
    <definedName name="_xlnm._FilterDatabase" localSheetId="0" hidden="1">Senior!$B$2:$K$47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A3" i="2"/>
  <c r="K3" i="2"/>
  <c r="H3" i="2"/>
  <c r="G3" i="2"/>
  <c r="I3" i="2" s="1"/>
  <c r="K2" i="2"/>
  <c r="H2" i="2"/>
  <c r="G2" i="2"/>
  <c r="I2" i="2" s="1"/>
  <c r="A23" i="1"/>
  <c r="A24" i="1"/>
  <c r="A25" i="1"/>
  <c r="A26" i="1"/>
  <c r="K22" i="1"/>
  <c r="H22" i="1"/>
  <c r="G22" i="1"/>
  <c r="K26" i="1"/>
  <c r="H26" i="1"/>
  <c r="G26" i="1"/>
  <c r="I26" i="1" s="1"/>
  <c r="K8" i="1"/>
  <c r="H8" i="1"/>
  <c r="G8" i="1"/>
  <c r="I8" i="1" s="1"/>
  <c r="K16" i="1"/>
  <c r="H16" i="1"/>
  <c r="G16" i="1"/>
  <c r="I16" i="1" s="1"/>
  <c r="A14" i="1"/>
  <c r="A15" i="1" s="1"/>
  <c r="A16" i="1" s="1"/>
  <c r="A17" i="1" s="1"/>
  <c r="A18" i="1" s="1"/>
  <c r="A19" i="1" s="1"/>
  <c r="A20" i="1" s="1"/>
  <c r="A21" i="1" s="1"/>
  <c r="A22" i="1" s="1"/>
  <c r="K13" i="1"/>
  <c r="H13" i="1"/>
  <c r="G13" i="1"/>
  <c r="K20" i="1"/>
  <c r="H20" i="1"/>
  <c r="G20" i="1"/>
  <c r="I20" i="1" s="1"/>
  <c r="K23" i="1"/>
  <c r="H23" i="1"/>
  <c r="G23" i="1"/>
  <c r="K12" i="1"/>
  <c r="H12" i="1"/>
  <c r="G12" i="1"/>
  <c r="K14" i="1"/>
  <c r="H14" i="1"/>
  <c r="G14" i="1"/>
  <c r="K11" i="1"/>
  <c r="H11" i="1"/>
  <c r="G11" i="1"/>
  <c r="K25" i="1"/>
  <c r="H25" i="1"/>
  <c r="G25" i="1"/>
  <c r="I25" i="1" s="1"/>
  <c r="K9" i="1"/>
  <c r="H9" i="1"/>
  <c r="G9" i="1"/>
  <c r="I9" i="1" s="1"/>
  <c r="K5" i="1"/>
  <c r="H5" i="1"/>
  <c r="G5" i="1"/>
  <c r="J4" i="1"/>
  <c r="J10" i="1"/>
  <c r="K10" i="1" s="1"/>
  <c r="H17" i="1"/>
  <c r="K17" i="1"/>
  <c r="G17" i="1"/>
  <c r="A13" i="1"/>
  <c r="G2" i="1"/>
  <c r="H2" i="1"/>
  <c r="K2" i="1"/>
  <c r="G15" i="1"/>
  <c r="H15" i="1"/>
  <c r="K15" i="1"/>
  <c r="G7" i="1"/>
  <c r="H7" i="1"/>
  <c r="K7" i="1"/>
  <c r="G4" i="1"/>
  <c r="H4" i="1"/>
  <c r="K4" i="1"/>
  <c r="G24" i="1"/>
  <c r="H24" i="1"/>
  <c r="K24" i="1"/>
  <c r="G10" i="1"/>
  <c r="H10" i="1"/>
  <c r="G19" i="1"/>
  <c r="H19" i="1"/>
  <c r="K19" i="1"/>
  <c r="G21" i="1"/>
  <c r="H21" i="1"/>
  <c r="K21" i="1"/>
  <c r="G6" i="1"/>
  <c r="H6" i="1"/>
  <c r="K6" i="1"/>
  <c r="G18" i="1"/>
  <c r="H18" i="1"/>
  <c r="K18" i="1"/>
  <c r="A3" i="1"/>
  <c r="A4" i="1"/>
  <c r="A5" i="1" s="1"/>
  <c r="A6" i="1" s="1"/>
  <c r="A7" i="1" s="1"/>
  <c r="A8" i="1" s="1"/>
  <c r="A9" i="1" s="1"/>
  <c r="A10" i="1" s="1"/>
  <c r="A11" i="1" s="1"/>
  <c r="A12" i="1" s="1"/>
  <c r="K3" i="1"/>
  <c r="K4" i="2"/>
  <c r="H3" i="1"/>
  <c r="G3" i="1"/>
  <c r="G4" i="2"/>
  <c r="H4" i="2"/>
  <c r="O12" i="2"/>
  <c r="O11" i="2"/>
  <c r="O12" i="1"/>
  <c r="O11" i="1"/>
  <c r="I22" i="1" l="1"/>
  <c r="I11" i="1"/>
  <c r="I5" i="1"/>
  <c r="I13" i="1"/>
  <c r="I14" i="1"/>
  <c r="I12" i="1"/>
  <c r="I23" i="1"/>
  <c r="I21" i="1"/>
  <c r="I24" i="1"/>
  <c r="I6" i="1"/>
  <c r="I2" i="1"/>
  <c r="I10" i="1"/>
  <c r="I17" i="1"/>
  <c r="I18" i="1"/>
  <c r="I19" i="1"/>
  <c r="I7" i="1"/>
  <c r="I4" i="1"/>
  <c r="I15" i="1"/>
  <c r="I3" i="1"/>
  <c r="I4" i="2"/>
  <c r="O13" i="2"/>
  <c r="O13" i="1"/>
</calcChain>
</file>

<file path=xl/sharedStrings.xml><?xml version="1.0" encoding="utf-8"?>
<sst xmlns="http://schemas.openxmlformats.org/spreadsheetml/2006/main" count="72" uniqueCount="50">
  <si>
    <t>NOM</t>
  </si>
  <si>
    <t>VS</t>
  </si>
  <si>
    <t>DS</t>
  </si>
  <si>
    <t>VD</t>
  </si>
  <si>
    <t>DD</t>
  </si>
  <si>
    <t>TV</t>
  </si>
  <si>
    <t>TD</t>
  </si>
  <si>
    <t>% Victoire(s)</t>
  </si>
  <si>
    <t>Bonus/Malus</t>
  </si>
  <si>
    <t>Points</t>
  </si>
  <si>
    <t>CLICHE Aloïs</t>
  </si>
  <si>
    <t>Légende :</t>
  </si>
  <si>
    <t>POIRIER Jules</t>
  </si>
  <si>
    <t>VS : Victoire(s) en simple</t>
  </si>
  <si>
    <t>JOSEPH Jessica</t>
  </si>
  <si>
    <t>DS : Défaite(s) en simple</t>
  </si>
  <si>
    <t>DEVERLY Pierre</t>
  </si>
  <si>
    <t>VD : Victoire(s) en double</t>
  </si>
  <si>
    <t>ANTALUCA Ioana</t>
  </si>
  <si>
    <t>DD : Défaite(s) en double</t>
  </si>
  <si>
    <t>LEMPEREUR Lou-Anne</t>
  </si>
  <si>
    <t>TV : Total de victoire(s)</t>
  </si>
  <si>
    <t>MBENG OBAME Rany Berty</t>
  </si>
  <si>
    <t>TD : Total de défaite(s)</t>
  </si>
  <si>
    <t>TRUSGNACH Maxime</t>
  </si>
  <si>
    <t>ANJAR Mathilde</t>
  </si>
  <si>
    <t>Statistiques club :</t>
  </si>
  <si>
    <t>DEGORRE Benjamin</t>
  </si>
  <si>
    <t xml:space="preserve">Total de victoires </t>
  </si>
  <si>
    <t>BERTRAND Yassine</t>
  </si>
  <si>
    <t xml:space="preserve">Total de défaites </t>
  </si>
  <si>
    <t>CHATELAIS Quentin</t>
  </si>
  <si>
    <t xml:space="preserve">Pourcentage de victoires </t>
  </si>
  <si>
    <t>LEJOSNE Julien</t>
  </si>
  <si>
    <t>LEMAIRE Matéo</t>
  </si>
  <si>
    <r>
      <rPr>
        <i/>
        <u/>
        <sz val="11"/>
        <color theme="1"/>
        <rFont val="Aptos Narrow"/>
        <family val="2"/>
        <scheme val="minor"/>
      </rPr>
      <t>NB :</t>
    </r>
    <r>
      <rPr>
        <i/>
        <sz val="11"/>
        <color theme="1"/>
        <rFont val="Aptos Narrow"/>
        <family val="2"/>
        <scheme val="minor"/>
      </rPr>
      <t xml:space="preserve"> Ce fichier ne prend pas en compte les égalités entre deux joueurs/euses. Sur Instagram et Facebook, les égalités sont respectées dans notre Top 10. En fin de saison les égalités pour tout le classement seront affichées sur ce fichier.</t>
    </r>
  </si>
  <si>
    <t>MARQUES Jean-Paul</t>
  </si>
  <si>
    <t>MARTINACHE Eva</t>
  </si>
  <si>
    <t>MASSART Véronique</t>
  </si>
  <si>
    <t>TENGOWSKI Nathalie</t>
  </si>
  <si>
    <t>THIBAUD Patrice</t>
  </si>
  <si>
    <t>TILLIE Hélène</t>
  </si>
  <si>
    <t>VAN HULLE Maxime</t>
  </si>
  <si>
    <t>VEYRET Julien</t>
  </si>
  <si>
    <t>HOYEZ Fanny</t>
  </si>
  <si>
    <t>SILLY Arnaud</t>
  </si>
  <si>
    <t>BATSIK Jean</t>
  </si>
  <si>
    <t>BEGHYN Antoine</t>
  </si>
  <si>
    <t>TILLIE Arthur</t>
  </si>
  <si>
    <t>LAURIE 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</si>
</sst>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9" fontId="0" fillId="4" borderId="1" xfId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9" fontId="1" fillId="2" borderId="0" xfId="1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4EA9-3FCA-4583-8259-311E4AE1121A}">
  <dimension ref="A1:O49"/>
  <sheetViews>
    <sheetView tabSelected="1" zoomScale="90" zoomScaleNormal="90" workbookViewId="0">
      <pane ySplit="1" topLeftCell="A2" activePane="bottomLeft" state="frozen"/>
      <selection pane="bottomLeft" activeCell="K26" sqref="B1:K26"/>
      <selection activeCell="B1" sqref="B1"/>
    </sheetView>
  </sheetViews>
  <sheetFormatPr defaultColWidth="11.42578125" defaultRowHeight="15.95"/>
  <cols>
    <col min="1" max="1" width="5.5703125" style="3" customWidth="1"/>
    <col min="2" max="2" width="30.5703125" style="5" customWidth="1"/>
    <col min="3" max="6" width="11.5703125" style="4"/>
    <col min="7" max="8" width="11.42578125" style="4"/>
    <col min="9" max="9" width="11.42578125" style="12"/>
    <col min="10" max="10" width="11.5703125" style="4"/>
    <col min="11" max="11" width="11.5703125" style="1"/>
    <col min="12" max="12" width="11.42578125" style="3"/>
    <col min="13" max="13" width="11.5703125" style="3" customWidth="1"/>
    <col min="14" max="14" width="11.42578125" style="3"/>
    <col min="15" max="15" width="4.5703125" style="3" customWidth="1"/>
    <col min="16" max="16384" width="11.42578125" style="3"/>
  </cols>
  <sheetData>
    <row r="1" spans="1:15" ht="15.95" customHeight="1">
      <c r="A1" s="10"/>
      <c r="B1" s="8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17" t="s">
        <v>7</v>
      </c>
      <c r="J1" s="9" t="s">
        <v>8</v>
      </c>
      <c r="K1" s="9" t="s">
        <v>9</v>
      </c>
      <c r="M1" s="25"/>
      <c r="N1" s="25"/>
      <c r="O1" s="25"/>
    </row>
    <row r="2" spans="1:15" ht="18.600000000000001">
      <c r="A2" s="2">
        <v>1</v>
      </c>
      <c r="B2" s="18" t="s">
        <v>10</v>
      </c>
      <c r="C2" s="19">
        <v>1</v>
      </c>
      <c r="D2" s="19">
        <v>0</v>
      </c>
      <c r="E2" s="19">
        <v>1</v>
      </c>
      <c r="F2" s="19">
        <v>0</v>
      </c>
      <c r="G2" s="19">
        <f>C2+E2</f>
        <v>2</v>
      </c>
      <c r="H2" s="19">
        <f>D2+F2</f>
        <v>0</v>
      </c>
      <c r="I2" s="20">
        <f>G2/(G2+H2)</f>
        <v>1</v>
      </c>
      <c r="J2" s="19">
        <v>1.25</v>
      </c>
      <c r="K2" s="1">
        <f>C2*2+E2+J2</f>
        <v>4.25</v>
      </c>
      <c r="M2" s="7" t="s">
        <v>11</v>
      </c>
    </row>
    <row r="3" spans="1:15" ht="18.600000000000001">
      <c r="A3" s="2">
        <f>A2+1</f>
        <v>2</v>
      </c>
      <c r="B3" s="18" t="s">
        <v>12</v>
      </c>
      <c r="C3" s="19">
        <v>1</v>
      </c>
      <c r="D3" s="19">
        <v>0</v>
      </c>
      <c r="E3" s="19">
        <v>1</v>
      </c>
      <c r="F3" s="19">
        <v>0</v>
      </c>
      <c r="G3" s="19">
        <f>C3+E3</f>
        <v>2</v>
      </c>
      <c r="H3" s="19">
        <f>D3+F3</f>
        <v>0</v>
      </c>
      <c r="I3" s="20">
        <f>G3/(G3+H3)</f>
        <v>1</v>
      </c>
      <c r="J3" s="19">
        <v>0.25</v>
      </c>
      <c r="K3" s="1">
        <f>C3*2+E3+J3</f>
        <v>3.25</v>
      </c>
      <c r="M3" s="3" t="s">
        <v>13</v>
      </c>
    </row>
    <row r="4" spans="1:15" ht="18.600000000000001">
      <c r="A4" s="2">
        <f t="shared" ref="A4:A11" si="0">A3+1</f>
        <v>3</v>
      </c>
      <c r="B4" s="18" t="s">
        <v>14</v>
      </c>
      <c r="C4" s="19">
        <v>1</v>
      </c>
      <c r="D4" s="19">
        <v>1</v>
      </c>
      <c r="E4" s="19">
        <v>2</v>
      </c>
      <c r="F4" s="19">
        <v>0</v>
      </c>
      <c r="G4" s="19">
        <f>C4+E4</f>
        <v>3</v>
      </c>
      <c r="H4" s="19">
        <f>D4+F4</f>
        <v>1</v>
      </c>
      <c r="I4" s="20">
        <f>G4/(G4+H4)</f>
        <v>0.75</v>
      </c>
      <c r="J4" s="19">
        <f>-1+0.125</f>
        <v>-0.875</v>
      </c>
      <c r="K4" s="1">
        <f>C4*2+E4+J4</f>
        <v>3.125</v>
      </c>
      <c r="M4" s="3" t="s">
        <v>15</v>
      </c>
    </row>
    <row r="5" spans="1:15" ht="18.600000000000001">
      <c r="A5" s="2">
        <f t="shared" si="0"/>
        <v>4</v>
      </c>
      <c r="B5" s="18" t="s">
        <v>16</v>
      </c>
      <c r="C5" s="19">
        <v>1</v>
      </c>
      <c r="D5" s="19">
        <v>0</v>
      </c>
      <c r="E5" s="19">
        <v>1</v>
      </c>
      <c r="F5" s="19">
        <v>0</v>
      </c>
      <c r="G5" s="19">
        <f>C5+E5</f>
        <v>2</v>
      </c>
      <c r="H5" s="19">
        <f>D5+F5</f>
        <v>0</v>
      </c>
      <c r="I5" s="20">
        <f>G5/(G5+H5)</f>
        <v>1</v>
      </c>
      <c r="J5" s="19">
        <v>0</v>
      </c>
      <c r="K5" s="1">
        <f>C5*2+E5+J5</f>
        <v>3</v>
      </c>
      <c r="M5" s="3" t="s">
        <v>17</v>
      </c>
    </row>
    <row r="6" spans="1:15" ht="18.600000000000001">
      <c r="A6" s="2">
        <f t="shared" si="0"/>
        <v>5</v>
      </c>
      <c r="B6" s="18" t="s">
        <v>18</v>
      </c>
      <c r="C6" s="19">
        <v>1</v>
      </c>
      <c r="D6" s="19">
        <v>0</v>
      </c>
      <c r="E6" s="19">
        <v>0</v>
      </c>
      <c r="F6" s="19">
        <v>0</v>
      </c>
      <c r="G6" s="19">
        <f>C6+E6</f>
        <v>1</v>
      </c>
      <c r="H6" s="19">
        <f>D6+F6</f>
        <v>0</v>
      </c>
      <c r="I6" s="20">
        <f>G6/(G6+H6)</f>
        <v>1</v>
      </c>
      <c r="J6" s="19">
        <v>1</v>
      </c>
      <c r="K6" s="1">
        <f>C6*2+E6+J6</f>
        <v>3</v>
      </c>
      <c r="M6" s="3" t="s">
        <v>19</v>
      </c>
    </row>
    <row r="7" spans="1:15" ht="18.600000000000001">
      <c r="A7" s="2">
        <f t="shared" si="0"/>
        <v>6</v>
      </c>
      <c r="B7" s="18" t="s">
        <v>20</v>
      </c>
      <c r="C7" s="19">
        <v>1</v>
      </c>
      <c r="D7" s="19">
        <v>1</v>
      </c>
      <c r="E7" s="19">
        <v>1</v>
      </c>
      <c r="F7" s="19">
        <v>0</v>
      </c>
      <c r="G7" s="19">
        <f>C7+E7</f>
        <v>2</v>
      </c>
      <c r="H7" s="19">
        <f>D7+F7</f>
        <v>1</v>
      </c>
      <c r="I7" s="20">
        <f>G7/(G7+H7)</f>
        <v>0.66666666666666663</v>
      </c>
      <c r="J7" s="19">
        <v>0</v>
      </c>
      <c r="K7" s="1">
        <f>C7*2+E7+J7</f>
        <v>3</v>
      </c>
      <c r="M7" s="3" t="s">
        <v>21</v>
      </c>
    </row>
    <row r="8" spans="1:15" ht="18.600000000000001">
      <c r="A8" s="2">
        <f t="shared" si="0"/>
        <v>7</v>
      </c>
      <c r="B8" s="5" t="s">
        <v>22</v>
      </c>
      <c r="C8" s="22">
        <v>1</v>
      </c>
      <c r="D8" s="22">
        <v>0</v>
      </c>
      <c r="E8" s="22">
        <v>0</v>
      </c>
      <c r="F8" s="22">
        <v>0</v>
      </c>
      <c r="G8" s="22">
        <f>C8+E8</f>
        <v>1</v>
      </c>
      <c r="H8" s="22">
        <f>D8+F8</f>
        <v>0</v>
      </c>
      <c r="I8" s="12">
        <f>G8/(G8+H8)</f>
        <v>1</v>
      </c>
      <c r="J8" s="22">
        <v>0.25</v>
      </c>
      <c r="K8" s="1">
        <f>C8*2+E8+J8</f>
        <v>2.25</v>
      </c>
      <c r="M8" s="3" t="s">
        <v>23</v>
      </c>
    </row>
    <row r="9" spans="1:15" ht="18.600000000000001">
      <c r="A9" s="2">
        <f t="shared" si="0"/>
        <v>8</v>
      </c>
      <c r="B9" s="18" t="s">
        <v>24</v>
      </c>
      <c r="C9" s="19">
        <v>1</v>
      </c>
      <c r="D9" s="19">
        <v>0</v>
      </c>
      <c r="E9" s="19">
        <v>0</v>
      </c>
      <c r="F9" s="19">
        <v>0</v>
      </c>
      <c r="G9" s="19">
        <f>C9+E9</f>
        <v>1</v>
      </c>
      <c r="H9" s="19">
        <f>D9+F9</f>
        <v>0</v>
      </c>
      <c r="I9" s="20">
        <f>G9/(G9+H9)</f>
        <v>1</v>
      </c>
      <c r="J9" s="19">
        <v>0</v>
      </c>
      <c r="K9" s="1">
        <f>C9*2+E9+J9</f>
        <v>2</v>
      </c>
    </row>
    <row r="10" spans="1:15" ht="18.600000000000001">
      <c r="A10" s="2">
        <f t="shared" si="0"/>
        <v>9</v>
      </c>
      <c r="B10" s="18" t="s">
        <v>25</v>
      </c>
      <c r="C10" s="19">
        <v>0</v>
      </c>
      <c r="D10" s="19">
        <v>1</v>
      </c>
      <c r="E10" s="19">
        <v>1</v>
      </c>
      <c r="F10" s="19">
        <v>0</v>
      </c>
      <c r="G10" s="19">
        <f>C10+E10</f>
        <v>1</v>
      </c>
      <c r="H10" s="19">
        <f>D10+F10</f>
        <v>1</v>
      </c>
      <c r="I10" s="20">
        <f>G10/(G10+H10)</f>
        <v>0.5</v>
      </c>
      <c r="J10" s="19">
        <f>0.125</f>
        <v>0.125</v>
      </c>
      <c r="K10" s="1">
        <f>C10*2+E10+J10</f>
        <v>1.125</v>
      </c>
      <c r="M10" s="7" t="s">
        <v>26</v>
      </c>
      <c r="N10" s="7"/>
      <c r="O10" s="7"/>
    </row>
    <row r="11" spans="1:15" ht="18.600000000000001">
      <c r="A11" s="2">
        <f t="shared" si="0"/>
        <v>10</v>
      </c>
      <c r="B11" s="18" t="s">
        <v>27</v>
      </c>
      <c r="C11" s="19">
        <v>0</v>
      </c>
      <c r="D11" s="19">
        <v>0</v>
      </c>
      <c r="E11" s="19">
        <v>1</v>
      </c>
      <c r="F11" s="19">
        <v>0</v>
      </c>
      <c r="G11" s="19">
        <f>C11+E11</f>
        <v>1</v>
      </c>
      <c r="H11" s="19">
        <f>D11+F11</f>
        <v>0</v>
      </c>
      <c r="I11" s="20">
        <f>G11/(G11+H11)</f>
        <v>1</v>
      </c>
      <c r="J11" s="19">
        <v>0</v>
      </c>
      <c r="K11" s="1">
        <f>C11*2+E11+J11</f>
        <v>1</v>
      </c>
      <c r="M11" s="23" t="s">
        <v>28</v>
      </c>
      <c r="N11" s="23"/>
      <c r="O11" s="13">
        <f>(SUM(C:C)+(SUM(E:E))/2)</f>
        <v>12</v>
      </c>
    </row>
    <row r="12" spans="1:15" ht="18.600000000000001">
      <c r="A12" s="2">
        <f>A11+1</f>
        <v>11</v>
      </c>
      <c r="B12" s="5" t="s">
        <v>29</v>
      </c>
      <c r="C12" s="22">
        <v>0</v>
      </c>
      <c r="D12" s="22">
        <v>1</v>
      </c>
      <c r="E12" s="22">
        <v>0</v>
      </c>
      <c r="F12" s="22">
        <v>0</v>
      </c>
      <c r="G12" s="19">
        <f>C12+E12</f>
        <v>0</v>
      </c>
      <c r="H12" s="19">
        <f>D12+F12</f>
        <v>1</v>
      </c>
      <c r="I12" s="20">
        <f>G12/(G12+H12)</f>
        <v>0</v>
      </c>
      <c r="J12" s="22">
        <v>0</v>
      </c>
      <c r="K12" s="1">
        <f>C12*2+E12+J12</f>
        <v>0</v>
      </c>
      <c r="M12" s="21" t="s">
        <v>30</v>
      </c>
      <c r="N12" s="21"/>
      <c r="O12" s="13">
        <f>(SUM(D:D)+(SUM(F:F))/2)</f>
        <v>16</v>
      </c>
    </row>
    <row r="13" spans="1:15" ht="18.600000000000001">
      <c r="A13" s="2">
        <f>A12+1</f>
        <v>12</v>
      </c>
      <c r="B13" s="5" t="s">
        <v>31</v>
      </c>
      <c r="C13" s="22">
        <v>0</v>
      </c>
      <c r="D13" s="22">
        <v>0</v>
      </c>
      <c r="E13" s="22">
        <v>0</v>
      </c>
      <c r="F13" s="22">
        <v>1</v>
      </c>
      <c r="G13" s="22">
        <f>C13+E13</f>
        <v>0</v>
      </c>
      <c r="H13" s="22">
        <f>D13+F13</f>
        <v>1</v>
      </c>
      <c r="I13" s="12">
        <f>G13/(G13+H13)</f>
        <v>0</v>
      </c>
      <c r="J13" s="22">
        <v>0</v>
      </c>
      <c r="K13" s="1">
        <f>C13*2+E13+J13</f>
        <v>0</v>
      </c>
      <c r="M13" s="21" t="s">
        <v>32</v>
      </c>
      <c r="N13" s="21"/>
      <c r="O13" s="14">
        <f>O11/(O11+O12)</f>
        <v>0.42857142857142855</v>
      </c>
    </row>
    <row r="14" spans="1:15" ht="18.600000000000001">
      <c r="A14" s="2">
        <f t="shared" ref="A14:A26" si="1">A13+1</f>
        <v>13</v>
      </c>
      <c r="B14" s="18" t="s">
        <v>33</v>
      </c>
      <c r="C14" s="19">
        <v>0</v>
      </c>
      <c r="D14" s="19">
        <v>1</v>
      </c>
      <c r="E14" s="19">
        <v>0</v>
      </c>
      <c r="F14" s="19">
        <v>0</v>
      </c>
      <c r="G14" s="19">
        <f>C14+E14</f>
        <v>0</v>
      </c>
      <c r="H14" s="19">
        <f>D14+F14</f>
        <v>1</v>
      </c>
      <c r="I14" s="20">
        <f>G14/(G14+H14)</f>
        <v>0</v>
      </c>
      <c r="J14" s="19">
        <v>0</v>
      </c>
      <c r="K14" s="1">
        <f>C14*2+E14+J14</f>
        <v>0</v>
      </c>
    </row>
    <row r="15" spans="1:15" ht="18.600000000000001" customHeight="1">
      <c r="A15" s="2">
        <f t="shared" si="1"/>
        <v>14</v>
      </c>
      <c r="B15" s="18" t="s">
        <v>34</v>
      </c>
      <c r="C15" s="19">
        <v>0</v>
      </c>
      <c r="D15" s="19">
        <v>1</v>
      </c>
      <c r="E15" s="19">
        <v>0</v>
      </c>
      <c r="F15" s="19">
        <v>0</v>
      </c>
      <c r="G15" s="19">
        <f>C15+E15</f>
        <v>0</v>
      </c>
      <c r="H15" s="19">
        <f>D15+F15</f>
        <v>1</v>
      </c>
      <c r="I15" s="20">
        <f>G15/(G15+H15)</f>
        <v>0</v>
      </c>
      <c r="J15" s="19">
        <v>0</v>
      </c>
      <c r="K15" s="1">
        <f>C15*2+E15+J15</f>
        <v>0</v>
      </c>
      <c r="M15" s="24" t="s">
        <v>35</v>
      </c>
      <c r="N15" s="24"/>
      <c r="O15" s="24"/>
    </row>
    <row r="16" spans="1:15" ht="18.600000000000001">
      <c r="A16" s="2">
        <f t="shared" si="1"/>
        <v>15</v>
      </c>
      <c r="B16" s="18" t="s">
        <v>36</v>
      </c>
      <c r="C16" s="19">
        <v>0</v>
      </c>
      <c r="D16" s="19">
        <v>1</v>
      </c>
      <c r="E16" s="19">
        <v>0</v>
      </c>
      <c r="F16" s="19">
        <v>0</v>
      </c>
      <c r="G16" s="19">
        <f>C16+E16</f>
        <v>0</v>
      </c>
      <c r="H16" s="19">
        <f>D16+F16</f>
        <v>1</v>
      </c>
      <c r="I16" s="20">
        <f>G16/(G16+H16)</f>
        <v>0</v>
      </c>
      <c r="J16" s="19">
        <v>0</v>
      </c>
      <c r="K16" s="1">
        <f>C16*2+E16+J16</f>
        <v>0</v>
      </c>
      <c r="M16" s="24"/>
      <c r="N16" s="24"/>
      <c r="O16" s="24"/>
    </row>
    <row r="17" spans="1:15" ht="18.600000000000001">
      <c r="A17" s="2">
        <f t="shared" si="1"/>
        <v>16</v>
      </c>
      <c r="B17" s="18" t="s">
        <v>37</v>
      </c>
      <c r="C17" s="19">
        <v>0</v>
      </c>
      <c r="D17" s="19">
        <v>0</v>
      </c>
      <c r="E17" s="19">
        <v>0</v>
      </c>
      <c r="F17" s="19">
        <v>1</v>
      </c>
      <c r="G17" s="19">
        <f>C17+E17</f>
        <v>0</v>
      </c>
      <c r="H17" s="19">
        <f>D17+F17</f>
        <v>1</v>
      </c>
      <c r="I17" s="20">
        <f>G17/(G17+H17)</f>
        <v>0</v>
      </c>
      <c r="J17" s="19">
        <v>0</v>
      </c>
      <c r="K17" s="1">
        <f>C17*2+E17+J17</f>
        <v>0</v>
      </c>
      <c r="M17" s="24"/>
      <c r="N17" s="24"/>
      <c r="O17" s="24"/>
    </row>
    <row r="18" spans="1:15" ht="18.600000000000001">
      <c r="A18" s="2">
        <f t="shared" si="1"/>
        <v>17</v>
      </c>
      <c r="B18" s="18" t="s">
        <v>38</v>
      </c>
      <c r="C18" s="19">
        <v>0</v>
      </c>
      <c r="D18" s="19">
        <v>0</v>
      </c>
      <c r="E18" s="19">
        <v>0</v>
      </c>
      <c r="F18" s="19">
        <v>1</v>
      </c>
      <c r="G18" s="19">
        <f>C18+E18</f>
        <v>0</v>
      </c>
      <c r="H18" s="19">
        <f>D18+F18</f>
        <v>1</v>
      </c>
      <c r="I18" s="20">
        <f>G18/(G18+H18)</f>
        <v>0</v>
      </c>
      <c r="J18" s="19">
        <v>0</v>
      </c>
      <c r="K18" s="1">
        <f>C18*2+E18+J18</f>
        <v>0</v>
      </c>
      <c r="M18" s="24"/>
      <c r="N18" s="24"/>
      <c r="O18" s="24"/>
    </row>
    <row r="19" spans="1:15" ht="18.600000000000001">
      <c r="A19" s="2">
        <f t="shared" si="1"/>
        <v>18</v>
      </c>
      <c r="B19" s="18" t="s">
        <v>39</v>
      </c>
      <c r="C19" s="19">
        <v>0</v>
      </c>
      <c r="D19" s="19">
        <v>1</v>
      </c>
      <c r="E19" s="19">
        <v>0</v>
      </c>
      <c r="F19" s="19">
        <v>0</v>
      </c>
      <c r="G19" s="19">
        <f>C19+E19</f>
        <v>0</v>
      </c>
      <c r="H19" s="19">
        <f>D19+F19</f>
        <v>1</v>
      </c>
      <c r="I19" s="20">
        <f>G19/(G19+H19)</f>
        <v>0</v>
      </c>
      <c r="J19" s="19">
        <v>0</v>
      </c>
      <c r="K19" s="1">
        <f>C19*2+E19+J19</f>
        <v>0</v>
      </c>
      <c r="M19" s="24"/>
      <c r="N19" s="24"/>
      <c r="O19" s="24"/>
    </row>
    <row r="20" spans="1:15" ht="18.600000000000001">
      <c r="A20" s="2">
        <f t="shared" si="1"/>
        <v>19</v>
      </c>
      <c r="B20" s="18" t="s">
        <v>40</v>
      </c>
      <c r="C20" s="19">
        <v>0</v>
      </c>
      <c r="D20" s="19">
        <v>0</v>
      </c>
      <c r="E20" s="19">
        <v>0</v>
      </c>
      <c r="F20" s="19">
        <v>1</v>
      </c>
      <c r="G20" s="19">
        <f>C20+E20</f>
        <v>0</v>
      </c>
      <c r="H20" s="19">
        <f>D20+F20</f>
        <v>1</v>
      </c>
      <c r="I20" s="20">
        <f>G20/(G20+H20)</f>
        <v>0</v>
      </c>
      <c r="J20" s="19">
        <v>0</v>
      </c>
      <c r="K20" s="1">
        <f>C20*2+E20+J20</f>
        <v>0</v>
      </c>
      <c r="M20" s="24"/>
      <c r="N20" s="24"/>
      <c r="O20" s="24"/>
    </row>
    <row r="21" spans="1:15" ht="18.600000000000001">
      <c r="A21" s="2">
        <f t="shared" si="1"/>
        <v>20</v>
      </c>
      <c r="B21" s="18" t="s">
        <v>41</v>
      </c>
      <c r="C21" s="19">
        <v>0</v>
      </c>
      <c r="D21" s="19">
        <v>1</v>
      </c>
      <c r="E21" s="19">
        <v>0</v>
      </c>
      <c r="F21" s="19">
        <v>0</v>
      </c>
      <c r="G21" s="19">
        <f>C21+E21</f>
        <v>0</v>
      </c>
      <c r="H21" s="19">
        <f>D21+F21</f>
        <v>1</v>
      </c>
      <c r="I21" s="20">
        <f>G21/(G21+H21)</f>
        <v>0</v>
      </c>
      <c r="J21" s="19">
        <v>0</v>
      </c>
      <c r="K21" s="1">
        <f>C21*2+E21+J21</f>
        <v>0</v>
      </c>
      <c r="M21" s="24"/>
      <c r="N21" s="24"/>
      <c r="O21" s="24"/>
    </row>
    <row r="22" spans="1:15" ht="18.600000000000001">
      <c r="A22" s="2">
        <f t="shared" si="1"/>
        <v>21</v>
      </c>
      <c r="B22" s="18" t="s">
        <v>42</v>
      </c>
      <c r="C22" s="19">
        <v>0</v>
      </c>
      <c r="D22" s="19">
        <v>0</v>
      </c>
      <c r="E22" s="19">
        <v>0</v>
      </c>
      <c r="F22" s="19">
        <v>1</v>
      </c>
      <c r="G22" s="19">
        <f>C22+E22</f>
        <v>0</v>
      </c>
      <c r="H22" s="19">
        <f>D22+F22</f>
        <v>1</v>
      </c>
      <c r="I22" s="20">
        <f>G22/(G22+H22)</f>
        <v>0</v>
      </c>
      <c r="J22" s="19">
        <v>0</v>
      </c>
      <c r="K22" s="1">
        <f>C22*2+E22+J22</f>
        <v>0</v>
      </c>
    </row>
    <row r="23" spans="1:15" ht="18.600000000000001">
      <c r="A23" s="2">
        <f t="shared" si="1"/>
        <v>22</v>
      </c>
      <c r="B23" s="18" t="s">
        <v>43</v>
      </c>
      <c r="C23" s="19">
        <v>0</v>
      </c>
      <c r="D23" s="19">
        <v>1</v>
      </c>
      <c r="E23" s="19">
        <v>0</v>
      </c>
      <c r="F23" s="19">
        <v>0</v>
      </c>
      <c r="G23" s="19">
        <f>C23+E23</f>
        <v>0</v>
      </c>
      <c r="H23" s="19">
        <f>D23+F23</f>
        <v>1</v>
      </c>
      <c r="I23" s="20">
        <f>G23/(G23+H23)</f>
        <v>0</v>
      </c>
      <c r="J23" s="19">
        <v>0</v>
      </c>
      <c r="K23" s="1">
        <f>C23*2+E23+J23</f>
        <v>0</v>
      </c>
    </row>
    <row r="24" spans="1:15" ht="18.600000000000001">
      <c r="A24" s="2">
        <f t="shared" si="1"/>
        <v>23</v>
      </c>
      <c r="B24" s="18" t="s">
        <v>44</v>
      </c>
      <c r="C24" s="19">
        <v>0</v>
      </c>
      <c r="D24" s="19">
        <v>1</v>
      </c>
      <c r="E24" s="19">
        <v>0</v>
      </c>
      <c r="F24" s="19">
        <v>0</v>
      </c>
      <c r="G24" s="19">
        <f>C24+E24</f>
        <v>0</v>
      </c>
      <c r="H24" s="19">
        <f>D24+F24</f>
        <v>1</v>
      </c>
      <c r="I24" s="20">
        <f>G24/(G24+H24)</f>
        <v>0</v>
      </c>
      <c r="J24" s="19">
        <v>-0.5</v>
      </c>
      <c r="K24" s="1">
        <f>C24*2+E24+J24</f>
        <v>-0.5</v>
      </c>
    </row>
    <row r="25" spans="1:15" ht="18.600000000000001">
      <c r="A25" s="2">
        <f t="shared" si="1"/>
        <v>24</v>
      </c>
      <c r="B25" s="5" t="s">
        <v>45</v>
      </c>
      <c r="C25" s="22">
        <v>0</v>
      </c>
      <c r="D25" s="22">
        <v>1</v>
      </c>
      <c r="E25" s="22">
        <v>0</v>
      </c>
      <c r="F25" s="22">
        <v>0</v>
      </c>
      <c r="G25" s="19">
        <f>C25+E25</f>
        <v>0</v>
      </c>
      <c r="H25" s="22">
        <f>D25+F25</f>
        <v>1</v>
      </c>
      <c r="I25" s="12">
        <f>G25/(G25+H25)</f>
        <v>0</v>
      </c>
      <c r="J25" s="22">
        <v>-0.5</v>
      </c>
      <c r="K25" s="1">
        <f>C25*2+E25+J25</f>
        <v>-0.5</v>
      </c>
    </row>
    <row r="26" spans="1:15" ht="18.600000000000001">
      <c r="A26" s="2">
        <f t="shared" si="1"/>
        <v>25</v>
      </c>
      <c r="B26" s="5" t="s">
        <v>46</v>
      </c>
      <c r="C26" s="22">
        <v>0</v>
      </c>
      <c r="D26" s="22">
        <v>1</v>
      </c>
      <c r="E26" s="22">
        <v>0</v>
      </c>
      <c r="F26" s="22">
        <v>1</v>
      </c>
      <c r="G26" s="22">
        <f>C26+E26</f>
        <v>0</v>
      </c>
      <c r="H26" s="22">
        <f>D26+F26</f>
        <v>2</v>
      </c>
      <c r="I26" s="12">
        <f>G26/(G26+H26)</f>
        <v>0</v>
      </c>
      <c r="J26" s="22">
        <v>-1.5</v>
      </c>
      <c r="K26" s="1">
        <f>C26*2+E26+J26</f>
        <v>-1.5</v>
      </c>
    </row>
    <row r="27" spans="1:15" ht="18.600000000000001">
      <c r="A27" s="2"/>
      <c r="B27" s="18"/>
      <c r="C27" s="19"/>
      <c r="D27" s="19"/>
      <c r="E27" s="19"/>
      <c r="F27" s="19"/>
      <c r="G27" s="19"/>
      <c r="H27" s="19"/>
      <c r="I27" s="20"/>
      <c r="J27" s="19"/>
    </row>
    <row r="28" spans="1:15" ht="18.600000000000001">
      <c r="A28" s="2"/>
      <c r="B28" s="18"/>
      <c r="C28" s="19"/>
      <c r="D28" s="19"/>
      <c r="E28" s="19"/>
      <c r="F28" s="19"/>
      <c r="G28" s="19"/>
      <c r="H28" s="19"/>
      <c r="I28" s="20"/>
      <c r="J28" s="19"/>
    </row>
    <row r="29" spans="1:15" ht="18.600000000000001">
      <c r="A29" s="2"/>
      <c r="C29" s="22"/>
      <c r="D29" s="22"/>
      <c r="E29" s="22"/>
      <c r="F29" s="22"/>
      <c r="G29" s="19"/>
      <c r="H29" s="22"/>
      <c r="J29" s="22"/>
    </row>
    <row r="30" spans="1:15" ht="18.600000000000001">
      <c r="A30" s="2"/>
      <c r="B30" s="18"/>
      <c r="C30" s="19"/>
      <c r="D30" s="19"/>
      <c r="E30" s="19"/>
      <c r="F30" s="19"/>
      <c r="G30" s="19"/>
      <c r="H30" s="19"/>
      <c r="I30" s="20"/>
      <c r="J30" s="19"/>
    </row>
    <row r="31" spans="1:15" ht="18.600000000000001">
      <c r="A31" s="2"/>
      <c r="B31" s="18"/>
      <c r="C31" s="19"/>
      <c r="D31" s="19"/>
      <c r="E31" s="19"/>
      <c r="F31" s="19"/>
      <c r="G31" s="19"/>
      <c r="H31" s="19"/>
      <c r="I31" s="20"/>
      <c r="J31" s="19"/>
    </row>
    <row r="32" spans="1:15" ht="18.600000000000001">
      <c r="A32" s="2"/>
      <c r="C32" s="22"/>
      <c r="D32" s="22"/>
      <c r="E32" s="22"/>
      <c r="F32" s="22"/>
      <c r="G32" s="22"/>
      <c r="H32" s="22"/>
      <c r="J32" s="22"/>
    </row>
    <row r="33" spans="1:10" ht="18.600000000000001">
      <c r="A33" s="2"/>
      <c r="B33" s="18"/>
      <c r="C33" s="19"/>
      <c r="D33" s="19"/>
      <c r="E33" s="19"/>
      <c r="F33" s="19"/>
      <c r="G33" s="19"/>
      <c r="H33" s="19"/>
      <c r="I33" s="20"/>
      <c r="J33" s="19"/>
    </row>
    <row r="34" spans="1:10" ht="18.600000000000001">
      <c r="A34" s="2"/>
      <c r="B34" s="18"/>
      <c r="C34" s="19"/>
      <c r="D34" s="19"/>
      <c r="E34" s="19"/>
      <c r="F34" s="19"/>
      <c r="G34" s="19"/>
      <c r="H34" s="19"/>
      <c r="I34" s="20"/>
      <c r="J34" s="19"/>
    </row>
    <row r="35" spans="1:10" ht="18.600000000000001">
      <c r="A35" s="2"/>
      <c r="C35" s="22"/>
      <c r="D35" s="22"/>
      <c r="E35" s="22"/>
      <c r="F35" s="22"/>
      <c r="G35" s="22"/>
      <c r="H35" s="22"/>
      <c r="J35" s="22"/>
    </row>
    <row r="36" spans="1:10" ht="18.600000000000001">
      <c r="A36" s="2"/>
      <c r="C36" s="22"/>
      <c r="D36" s="22"/>
      <c r="E36" s="22"/>
      <c r="F36" s="22"/>
      <c r="G36" s="22"/>
      <c r="H36" s="22"/>
      <c r="J36" s="22"/>
    </row>
    <row r="37" spans="1:10" ht="18.600000000000001">
      <c r="A37" s="2"/>
      <c r="B37" s="18"/>
      <c r="C37" s="19"/>
      <c r="D37" s="19"/>
      <c r="E37" s="19"/>
      <c r="F37" s="19"/>
      <c r="G37" s="19"/>
      <c r="H37" s="19"/>
      <c r="I37" s="20"/>
      <c r="J37" s="19"/>
    </row>
    <row r="38" spans="1:10" ht="18.600000000000001">
      <c r="A38" s="2"/>
      <c r="C38" s="22"/>
      <c r="D38" s="22"/>
      <c r="E38" s="22"/>
      <c r="F38" s="22"/>
      <c r="G38" s="22"/>
      <c r="H38" s="22"/>
      <c r="J38" s="22"/>
    </row>
    <row r="39" spans="1:10" ht="18.600000000000001">
      <c r="A39" s="2"/>
      <c r="C39" s="22"/>
      <c r="D39" s="22"/>
      <c r="E39" s="22"/>
      <c r="F39" s="22"/>
      <c r="G39" s="22"/>
      <c r="H39" s="22"/>
      <c r="J39" s="22"/>
    </row>
    <row r="40" spans="1:10" ht="18.600000000000001">
      <c r="A40" s="2"/>
      <c r="C40" s="22"/>
      <c r="D40" s="22"/>
      <c r="E40" s="22"/>
      <c r="F40" s="22"/>
      <c r="G40" s="22"/>
      <c r="H40" s="22"/>
      <c r="J40" s="22"/>
    </row>
    <row r="41" spans="1:10" ht="18.600000000000001">
      <c r="A41" s="2"/>
      <c r="C41" s="22"/>
      <c r="D41" s="22"/>
      <c r="E41" s="22"/>
      <c r="F41" s="22"/>
      <c r="G41" s="22"/>
      <c r="H41" s="22"/>
      <c r="J41" s="22"/>
    </row>
    <row r="42" spans="1:10" ht="18.600000000000001">
      <c r="A42" s="2"/>
      <c r="C42" s="22"/>
      <c r="D42" s="22"/>
      <c r="E42" s="22"/>
      <c r="F42" s="22"/>
      <c r="G42" s="22"/>
      <c r="H42" s="22"/>
      <c r="J42" s="22"/>
    </row>
    <row r="43" spans="1:10" ht="18.600000000000001">
      <c r="A43" s="2"/>
      <c r="C43" s="22"/>
      <c r="D43" s="22"/>
      <c r="E43" s="22"/>
      <c r="F43" s="22"/>
      <c r="G43" s="22"/>
      <c r="H43" s="22"/>
      <c r="J43" s="22"/>
    </row>
    <row r="44" spans="1:10" ht="18.600000000000001">
      <c r="A44" s="2"/>
      <c r="C44" s="22"/>
      <c r="D44" s="22"/>
      <c r="E44" s="22"/>
      <c r="F44" s="22"/>
      <c r="G44" s="22"/>
      <c r="H44" s="22"/>
      <c r="J44" s="22"/>
    </row>
    <row r="45" spans="1:10" ht="18.600000000000001">
      <c r="A45" s="2"/>
      <c r="C45" s="22"/>
      <c r="D45" s="22"/>
      <c r="E45" s="22"/>
      <c r="F45" s="22"/>
      <c r="G45" s="22"/>
      <c r="H45" s="22"/>
      <c r="J45" s="22"/>
    </row>
    <row r="46" spans="1:10" ht="18.600000000000001">
      <c r="A46" s="2"/>
      <c r="C46" s="22"/>
      <c r="D46" s="22"/>
      <c r="E46" s="22"/>
      <c r="F46" s="22"/>
      <c r="G46" s="22"/>
      <c r="H46" s="22"/>
      <c r="J46" s="22"/>
    </row>
    <row r="47" spans="1:10" ht="18.600000000000001">
      <c r="A47" s="2"/>
      <c r="B47" s="18"/>
      <c r="C47" s="19"/>
      <c r="D47" s="19"/>
      <c r="E47" s="19"/>
      <c r="F47" s="19"/>
      <c r="G47" s="19"/>
      <c r="H47" s="19"/>
      <c r="I47" s="20"/>
      <c r="J47" s="19"/>
    </row>
    <row r="48" spans="1:10" ht="18.600000000000001">
      <c r="A48" s="2"/>
      <c r="B48" s="18"/>
      <c r="C48" s="19"/>
      <c r="D48" s="19"/>
      <c r="E48" s="19"/>
      <c r="F48" s="19"/>
      <c r="G48" s="19"/>
      <c r="H48" s="19"/>
      <c r="I48" s="20"/>
      <c r="J48" s="19"/>
    </row>
    <row r="49" spans="1:1" ht="18.600000000000001">
      <c r="A49" s="2"/>
    </row>
  </sheetData>
  <sortState xmlns:xlrd2="http://schemas.microsoft.com/office/spreadsheetml/2017/richdata2" ref="B2:K26">
    <sortCondition descending="1" ref="K2:K26"/>
    <sortCondition descending="1" ref="I2:I26"/>
    <sortCondition descending="1" ref="G2:G26"/>
    <sortCondition ref="H2:H26"/>
    <sortCondition ref="B2:B26"/>
  </sortState>
  <mergeCells count="3">
    <mergeCell ref="M11:N11"/>
    <mergeCell ref="M15:O21"/>
    <mergeCell ref="M1:O1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5FB6-6471-4729-8F18-8ED023F9F56B}">
  <dimension ref="A1:O40"/>
  <sheetViews>
    <sheetView zoomScale="90" zoomScaleNormal="90" workbookViewId="0">
      <pane ySplit="1" topLeftCell="A2" activePane="bottomLeft" state="frozen"/>
      <selection pane="bottomLeft" activeCell="K4" sqref="B1:K4"/>
      <selection activeCell="D1" sqref="D1"/>
    </sheetView>
  </sheetViews>
  <sheetFormatPr defaultColWidth="11.42578125" defaultRowHeight="18.600000000000001"/>
  <cols>
    <col min="1" max="1" width="5.5703125" style="6" customWidth="1"/>
    <col min="2" max="2" width="30.5703125" style="16" customWidth="1"/>
    <col min="3" max="6" width="11.5703125" style="4"/>
    <col min="7" max="8" width="11.42578125" style="4"/>
    <col min="9" max="9" width="11.42578125" style="12"/>
    <col min="10" max="10" width="11.5703125" style="4"/>
    <col min="11" max="11" width="11.5703125" style="1"/>
    <col min="13" max="13" width="11.5703125" customWidth="1"/>
    <col min="15" max="15" width="4.5703125" customWidth="1"/>
  </cols>
  <sheetData>
    <row r="1" spans="1:15" ht="15.95" customHeight="1">
      <c r="A1" s="10"/>
      <c r="B1" s="15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17" t="s">
        <v>7</v>
      </c>
      <c r="J1" s="9" t="s">
        <v>8</v>
      </c>
      <c r="K1" s="9" t="s">
        <v>9</v>
      </c>
      <c r="M1" s="26"/>
      <c r="N1" s="26"/>
      <c r="O1" s="26"/>
    </row>
    <row r="2" spans="1:15">
      <c r="A2" s="11">
        <v>1</v>
      </c>
      <c r="B2" s="16" t="s">
        <v>47</v>
      </c>
      <c r="C2" s="22">
        <v>0</v>
      </c>
      <c r="D2" s="22">
        <v>1</v>
      </c>
      <c r="E2" s="22">
        <v>0</v>
      </c>
      <c r="F2" s="22">
        <v>0</v>
      </c>
      <c r="G2" s="22">
        <f>C2+E2</f>
        <v>0</v>
      </c>
      <c r="H2" s="22">
        <f>D2+F2</f>
        <v>1</v>
      </c>
      <c r="I2" s="12">
        <f>G2/(G2+H2)</f>
        <v>0</v>
      </c>
      <c r="J2" s="22">
        <v>-0.5</v>
      </c>
      <c r="K2" s="1">
        <f>C2*2+E2+J2</f>
        <v>-0.5</v>
      </c>
      <c r="M2" s="7" t="s">
        <v>11</v>
      </c>
    </row>
    <row r="3" spans="1:15">
      <c r="A3" s="11">
        <f>A2+1</f>
        <v>2</v>
      </c>
      <c r="B3" s="16" t="s">
        <v>48</v>
      </c>
      <c r="C3" s="22">
        <v>0</v>
      </c>
      <c r="D3" s="22">
        <v>0</v>
      </c>
      <c r="E3" s="22">
        <v>0</v>
      </c>
      <c r="F3" s="22">
        <v>1</v>
      </c>
      <c r="G3" s="22">
        <f>C3+E3</f>
        <v>0</v>
      </c>
      <c r="H3" s="22">
        <f>D3+F3</f>
        <v>1</v>
      </c>
      <c r="I3" s="12">
        <f>G3/(G3+H3)</f>
        <v>0</v>
      </c>
      <c r="J3" s="22">
        <v>-0.5</v>
      </c>
      <c r="K3" s="1">
        <f>C3*2+E3+J3</f>
        <v>-0.5</v>
      </c>
      <c r="M3" s="3" t="s">
        <v>13</v>
      </c>
    </row>
    <row r="4" spans="1:15">
      <c r="A4" s="11">
        <f>A3+1</f>
        <v>3</v>
      </c>
      <c r="B4" s="16" t="s">
        <v>49</v>
      </c>
      <c r="C4" s="22">
        <v>0</v>
      </c>
      <c r="D4" s="22">
        <v>1</v>
      </c>
      <c r="E4" s="22">
        <v>0</v>
      </c>
      <c r="F4" s="22">
        <v>1</v>
      </c>
      <c r="G4" s="22">
        <f>C4+E4</f>
        <v>0</v>
      </c>
      <c r="H4" s="22">
        <f>D4+F4</f>
        <v>2</v>
      </c>
      <c r="I4" s="12">
        <f>G4/(G4+H4)</f>
        <v>0</v>
      </c>
      <c r="J4" s="22">
        <v>-0.5</v>
      </c>
      <c r="K4" s="1">
        <f>C4*2+E4+J4</f>
        <v>-0.5</v>
      </c>
      <c r="M4" s="3" t="s">
        <v>15</v>
      </c>
    </row>
    <row r="5" spans="1:15">
      <c r="A5" s="11"/>
      <c r="C5" s="22"/>
      <c r="D5" s="22"/>
      <c r="E5" s="22"/>
      <c r="F5" s="22"/>
      <c r="G5" s="22"/>
      <c r="H5" s="22"/>
      <c r="J5" s="22"/>
      <c r="M5" s="3" t="s">
        <v>17</v>
      </c>
    </row>
    <row r="6" spans="1:15">
      <c r="A6" s="11"/>
      <c r="C6" s="22"/>
      <c r="D6" s="22"/>
      <c r="E6" s="22"/>
      <c r="F6" s="22"/>
      <c r="G6" s="22"/>
      <c r="H6" s="22"/>
      <c r="J6" s="22"/>
      <c r="M6" s="3" t="s">
        <v>19</v>
      </c>
    </row>
    <row r="7" spans="1:15">
      <c r="A7" s="11"/>
      <c r="C7" s="22"/>
      <c r="D7" s="22"/>
      <c r="E7" s="22"/>
      <c r="F7" s="22"/>
      <c r="G7" s="22"/>
      <c r="H7" s="22"/>
      <c r="J7" s="22"/>
      <c r="M7" s="3" t="s">
        <v>21</v>
      </c>
    </row>
    <row r="8" spans="1:15">
      <c r="A8" s="11"/>
      <c r="C8" s="22"/>
      <c r="D8" s="22"/>
      <c r="E8" s="22"/>
      <c r="F8" s="22"/>
      <c r="G8" s="22"/>
      <c r="H8" s="22"/>
      <c r="J8" s="22"/>
      <c r="M8" s="3" t="s">
        <v>23</v>
      </c>
    </row>
    <row r="9" spans="1:15">
      <c r="A9" s="11"/>
      <c r="C9" s="22"/>
      <c r="D9" s="22"/>
      <c r="E9" s="22"/>
      <c r="F9" s="22"/>
      <c r="G9" s="22"/>
      <c r="H9" s="22"/>
      <c r="J9" s="22"/>
    </row>
    <row r="10" spans="1:15">
      <c r="A10" s="11"/>
      <c r="C10" s="22"/>
      <c r="D10" s="22"/>
      <c r="E10" s="22"/>
      <c r="F10" s="22"/>
      <c r="G10" s="22"/>
      <c r="H10" s="22"/>
      <c r="J10" s="22"/>
      <c r="M10" s="7" t="s">
        <v>26</v>
      </c>
      <c r="N10" s="7"/>
      <c r="O10" s="7"/>
    </row>
    <row r="11" spans="1:15">
      <c r="A11" s="11"/>
      <c r="C11" s="22"/>
      <c r="D11" s="22"/>
      <c r="E11" s="22"/>
      <c r="F11" s="22"/>
      <c r="G11" s="22"/>
      <c r="H11" s="22"/>
      <c r="J11" s="22"/>
      <c r="M11" s="23" t="s">
        <v>28</v>
      </c>
      <c r="N11" s="23"/>
      <c r="O11" s="13">
        <f>(SUM(C:C)+(SUM(E:E))/2)</f>
        <v>0</v>
      </c>
    </row>
    <row r="12" spans="1:15">
      <c r="A12" s="11"/>
      <c r="C12" s="22"/>
      <c r="D12" s="22"/>
      <c r="E12" s="22"/>
      <c r="F12" s="22"/>
      <c r="G12" s="22"/>
      <c r="H12" s="22"/>
      <c r="J12" s="22"/>
      <c r="M12" s="21" t="s">
        <v>30</v>
      </c>
      <c r="N12" s="21"/>
      <c r="O12" s="13">
        <f>(SUM(D:D)+(SUM(F:F))/2)</f>
        <v>3</v>
      </c>
    </row>
    <row r="13" spans="1:15">
      <c r="A13" s="11"/>
      <c r="C13" s="22"/>
      <c r="D13" s="22"/>
      <c r="E13" s="22"/>
      <c r="F13" s="22"/>
      <c r="G13" s="22"/>
      <c r="H13" s="22"/>
      <c r="J13" s="22"/>
      <c r="M13" s="21" t="s">
        <v>32</v>
      </c>
      <c r="N13" s="21"/>
      <c r="O13" s="14">
        <f>O11/(O11+O12)</f>
        <v>0</v>
      </c>
    </row>
    <row r="14" spans="1:15">
      <c r="A14" s="11"/>
      <c r="C14" s="22"/>
      <c r="D14" s="22"/>
      <c r="E14" s="22"/>
      <c r="F14" s="22"/>
      <c r="G14" s="22"/>
      <c r="H14" s="22"/>
      <c r="J14" s="22"/>
    </row>
    <row r="15" spans="1:15">
      <c r="A15" s="11"/>
      <c r="C15" s="22"/>
      <c r="D15" s="22"/>
      <c r="E15" s="22"/>
      <c r="F15" s="22"/>
      <c r="G15" s="22"/>
      <c r="H15" s="22"/>
      <c r="J15" s="22"/>
      <c r="M15" s="24" t="s">
        <v>35</v>
      </c>
      <c r="N15" s="24"/>
      <c r="O15" s="24"/>
    </row>
    <row r="16" spans="1:15">
      <c r="A16" s="11"/>
      <c r="C16" s="22"/>
      <c r="D16" s="22"/>
      <c r="E16" s="22"/>
      <c r="F16" s="22"/>
      <c r="G16" s="22"/>
      <c r="H16" s="22"/>
      <c r="J16" s="22"/>
      <c r="M16" s="24"/>
      <c r="N16" s="24"/>
      <c r="O16" s="24"/>
    </row>
    <row r="17" spans="1:15">
      <c r="A17" s="11"/>
      <c r="C17" s="22"/>
      <c r="D17" s="22"/>
      <c r="E17" s="22"/>
      <c r="F17" s="22"/>
      <c r="G17" s="22"/>
      <c r="H17" s="22"/>
      <c r="J17" s="22"/>
      <c r="M17" s="24"/>
      <c r="N17" s="24"/>
      <c r="O17" s="24"/>
    </row>
    <row r="18" spans="1:15">
      <c r="A18" s="11"/>
      <c r="C18" s="22"/>
      <c r="D18" s="22"/>
      <c r="E18" s="22"/>
      <c r="F18" s="22"/>
      <c r="G18" s="22"/>
      <c r="H18" s="22"/>
      <c r="J18" s="22"/>
      <c r="M18" s="24"/>
      <c r="N18" s="24"/>
      <c r="O18" s="24"/>
    </row>
    <row r="19" spans="1:15">
      <c r="A19" s="11"/>
      <c r="C19" s="22"/>
      <c r="D19" s="22"/>
      <c r="E19" s="22"/>
      <c r="F19" s="22"/>
      <c r="G19" s="22"/>
      <c r="H19" s="22"/>
      <c r="J19" s="22"/>
      <c r="M19" s="24"/>
      <c r="N19" s="24"/>
      <c r="O19" s="24"/>
    </row>
    <row r="20" spans="1:15">
      <c r="A20" s="11"/>
      <c r="C20" s="22"/>
      <c r="D20" s="22"/>
      <c r="E20" s="22"/>
      <c r="F20" s="22"/>
      <c r="G20" s="22"/>
      <c r="H20" s="22"/>
      <c r="J20" s="22"/>
      <c r="M20" s="24"/>
      <c r="N20" s="24"/>
      <c r="O20" s="24"/>
    </row>
    <row r="21" spans="1:15">
      <c r="A21" s="11"/>
      <c r="C21" s="22"/>
      <c r="D21" s="22"/>
      <c r="E21" s="22"/>
      <c r="F21" s="22"/>
      <c r="G21" s="22"/>
      <c r="H21" s="22"/>
      <c r="J21" s="22"/>
      <c r="M21" s="24"/>
      <c r="N21" s="24"/>
      <c r="O21" s="24"/>
    </row>
    <row r="22" spans="1:15">
      <c r="A22" s="11"/>
      <c r="C22" s="22"/>
      <c r="D22" s="22"/>
      <c r="E22" s="22"/>
      <c r="F22" s="22"/>
      <c r="G22" s="22"/>
      <c r="H22" s="22"/>
      <c r="J22" s="22"/>
    </row>
    <row r="23" spans="1:15">
      <c r="A23" s="11"/>
      <c r="C23" s="22"/>
      <c r="D23" s="22"/>
      <c r="E23" s="22"/>
      <c r="F23" s="22"/>
      <c r="G23" s="22"/>
      <c r="H23" s="22"/>
      <c r="J23" s="22"/>
    </row>
    <row r="24" spans="1:15">
      <c r="A24" s="11"/>
      <c r="C24" s="22"/>
      <c r="D24" s="22"/>
      <c r="E24" s="22"/>
      <c r="F24" s="22"/>
      <c r="G24" s="22"/>
      <c r="H24" s="22"/>
      <c r="J24" s="22"/>
    </row>
    <row r="25" spans="1:15">
      <c r="A25" s="11"/>
      <c r="C25" s="22"/>
      <c r="D25" s="22"/>
      <c r="E25" s="22"/>
      <c r="F25" s="22"/>
      <c r="G25" s="22"/>
      <c r="H25" s="22"/>
      <c r="J25" s="22"/>
    </row>
    <row r="26" spans="1:15">
      <c r="A26" s="11"/>
      <c r="C26" s="22"/>
      <c r="D26" s="22"/>
      <c r="E26" s="22"/>
      <c r="F26" s="22"/>
      <c r="G26" s="22"/>
      <c r="H26" s="22"/>
      <c r="J26" s="22"/>
    </row>
    <row r="27" spans="1:15">
      <c r="A27" s="11"/>
      <c r="C27" s="22"/>
      <c r="D27" s="22"/>
      <c r="E27" s="22"/>
      <c r="F27" s="22"/>
      <c r="G27" s="22"/>
      <c r="H27" s="22"/>
      <c r="J27" s="22"/>
    </row>
    <row r="28" spans="1:15">
      <c r="A28" s="11"/>
      <c r="C28" s="22"/>
      <c r="D28" s="22"/>
      <c r="E28" s="22"/>
      <c r="F28" s="22"/>
      <c r="G28" s="22"/>
      <c r="H28" s="22"/>
      <c r="J28" s="22"/>
    </row>
    <row r="29" spans="1:15">
      <c r="A29" s="11"/>
      <c r="C29" s="22"/>
      <c r="D29" s="22"/>
      <c r="E29" s="22"/>
      <c r="F29" s="22"/>
      <c r="G29" s="22"/>
      <c r="H29" s="22"/>
      <c r="J29" s="22"/>
    </row>
    <row r="30" spans="1:15">
      <c r="A30" s="11"/>
      <c r="C30" s="22"/>
      <c r="D30" s="22"/>
      <c r="E30" s="22"/>
      <c r="F30" s="22"/>
      <c r="G30" s="22"/>
      <c r="H30" s="22"/>
      <c r="J30" s="22"/>
    </row>
    <row r="31" spans="1:15">
      <c r="A31" s="11"/>
      <c r="C31" s="22"/>
      <c r="D31" s="22"/>
      <c r="E31" s="22"/>
      <c r="F31" s="22"/>
      <c r="G31" s="22"/>
      <c r="H31" s="22"/>
      <c r="J31" s="22"/>
    </row>
    <row r="32" spans="1:15">
      <c r="A32" s="11"/>
      <c r="C32" s="22"/>
      <c r="D32" s="22"/>
      <c r="E32" s="22"/>
      <c r="F32" s="22"/>
      <c r="G32" s="22"/>
      <c r="H32" s="22"/>
      <c r="J32" s="22"/>
    </row>
    <row r="33" spans="1:1">
      <c r="A33" s="11"/>
    </row>
    <row r="34" spans="1:1">
      <c r="A34" s="11"/>
    </row>
    <row r="35" spans="1:1">
      <c r="A35" s="11"/>
    </row>
    <row r="36" spans="1:1">
      <c r="A36" s="11"/>
    </row>
    <row r="37" spans="1:1">
      <c r="A37" s="11"/>
    </row>
    <row r="38" spans="1:1">
      <c r="A38" s="11"/>
    </row>
    <row r="39" spans="1:1">
      <c r="A39" s="11"/>
    </row>
    <row r="40" spans="1:1">
      <c r="A40" s="11"/>
    </row>
  </sheetData>
  <sortState xmlns:xlrd2="http://schemas.microsoft.com/office/spreadsheetml/2017/richdata2" ref="B2:K4">
    <sortCondition descending="1" ref="K2:K4"/>
    <sortCondition descending="1" ref="I2:I4"/>
    <sortCondition descending="1" ref="G2:G4"/>
    <sortCondition ref="H2:H4"/>
    <sortCondition ref="B2:B4"/>
  </sortState>
  <mergeCells count="3">
    <mergeCell ref="M11:N11"/>
    <mergeCell ref="M15:O21"/>
    <mergeCell ref="M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Jules POIRIER</dc:creator>
  <cp:keywords/>
  <dc:description/>
  <cp:lastModifiedBy>Jules POIRIER</cp:lastModifiedBy>
  <cp:revision/>
  <dcterms:created xsi:type="dcterms:W3CDTF">2025-06-03T22:27:19Z</dcterms:created>
  <dcterms:modified xsi:type="dcterms:W3CDTF">2026-11-02T07:17:12Z</dcterms:modified>
  <cp:category/>
  <cp:contentStatus/>
</cp:coreProperties>
</file>